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5"/>
  <workbookPr/>
  <mc:AlternateContent xmlns:mc="http://schemas.openxmlformats.org/markup-compatibility/2006">
    <mc:Choice Requires="x15">
      <x15ac:absPath xmlns:x15ac="http://schemas.microsoft.com/office/spreadsheetml/2010/11/ac" url="C:\Users\vmorkunas\Desktop\"/>
    </mc:Choice>
  </mc:AlternateContent>
  <xr:revisionPtr revIDLastSave="0" documentId="13_ncr:1_{18FB957A-B72D-4A57-A61C-5ED6373A792B}" xr6:coauthVersionLast="47" xr6:coauthVersionMax="47" xr10:uidLastSave="{00000000-0000-0000-0000-000000000000}"/>
  <bookViews>
    <workbookView xWindow="2670" yWindow="2700" windowWidth="28710" windowHeight="15390" xr2:uid="{00000000-000D-0000-FFFF-FFFF00000000}"/>
  </bookViews>
  <sheets>
    <sheet name="Lapas1" sheetId="1" r:id="rId1"/>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F71" i="1" l="1"/>
  <c r="F69" i="1"/>
  <c r="F68" i="1"/>
  <c r="F67" i="1"/>
  <c r="F65" i="1"/>
  <c r="F64" i="1"/>
  <c r="F63" i="1"/>
  <c r="F61" i="1"/>
  <c r="F60" i="1"/>
  <c r="F59" i="1"/>
  <c r="F55" i="1"/>
  <c r="F54" i="1"/>
  <c r="F53" i="1"/>
  <c r="F49" i="1"/>
  <c r="F48" i="1"/>
  <c r="F47" i="1"/>
  <c r="F45" i="1"/>
  <c r="F44" i="1"/>
  <c r="F43" i="1"/>
  <c r="F41" i="1"/>
  <c r="F40" i="1"/>
  <c r="F39" i="1"/>
  <c r="F36" i="1"/>
  <c r="F35" i="1"/>
  <c r="F34" i="1"/>
  <c r="F32" i="1"/>
  <c r="F31" i="1"/>
  <c r="F30" i="1"/>
  <c r="F25" i="1"/>
  <c r="F24" i="1"/>
  <c r="F23" i="1"/>
  <c r="F18" i="1"/>
  <c r="F17" i="1"/>
  <c r="F12" i="1"/>
  <c r="F86" i="1"/>
  <c r="F85" i="1"/>
  <c r="F83" i="1"/>
  <c r="F81" i="1"/>
  <c r="F80" i="1"/>
  <c r="F79" i="1"/>
  <c r="F78" i="1"/>
  <c r="F77" i="1"/>
  <c r="F74" i="1"/>
  <c r="F73" i="1"/>
  <c r="F70" i="1"/>
  <c r="F66" i="1"/>
  <c r="F62" i="1"/>
  <c r="F57" i="1"/>
  <c r="F52" i="1"/>
  <c r="F46" i="1"/>
  <c r="F42" i="1"/>
  <c r="F37" i="1"/>
  <c r="F33" i="1"/>
  <c r="F29" i="1"/>
  <c r="F22" i="1"/>
  <c r="F89" i="1" l="1"/>
  <c r="F90" i="1" s="1"/>
  <c r="F91" i="1" s="1"/>
</calcChain>
</file>

<file path=xl/sharedStrings.xml><?xml version="1.0" encoding="utf-8"?>
<sst xmlns="http://schemas.openxmlformats.org/spreadsheetml/2006/main" count="162" uniqueCount="112">
  <si>
    <t>Poz.eil.</t>
  </si>
  <si>
    <t>Nr.</t>
  </si>
  <si>
    <t>Mato</t>
  </si>
  <si>
    <t>vnt.</t>
  </si>
  <si>
    <t>Kiekis</t>
  </si>
  <si>
    <t>Krosavimo stulpelis OSZ 26x80 +FP</t>
  </si>
  <si>
    <t>- montažinis rėmelis 10x3+1 – 1vnt</t>
  </si>
  <si>
    <t>- KRONE LSA plintas 2/10 -  14vnt</t>
  </si>
  <si>
    <t>- laikiklis žymių 2/10   1vnt</t>
  </si>
  <si>
    <t>- plastikiniai kreipiamieji žiedai – 10vnt</t>
  </si>
  <si>
    <t>kompl</t>
  </si>
  <si>
    <t>Telefoninis šulinys RKŠ 3-3</t>
  </si>
  <si>
    <t>vnt</t>
  </si>
  <si>
    <t>Ryšių kabelinis šulinys RKŠ-3-8 (montuojamas)</t>
  </si>
  <si>
    <r>
      <t>-</t>
    </r>
    <r>
      <rPr>
        <sz val="7"/>
        <color theme="1"/>
        <rFont val="Times New Roman"/>
        <family val="1"/>
        <charset val="186"/>
      </rPr>
      <t xml:space="preserve">          </t>
    </r>
    <r>
      <rPr>
        <sz val="11"/>
        <color theme="1"/>
        <rFont val="Times New Roman"/>
        <family val="1"/>
        <charset val="186"/>
      </rPr>
      <t>ketinis liukas  sunkaus tipo</t>
    </r>
  </si>
  <si>
    <r>
      <t>-</t>
    </r>
    <r>
      <rPr>
        <sz val="7"/>
        <color theme="1"/>
        <rFont val="Times New Roman"/>
        <family val="1"/>
        <charset val="186"/>
      </rPr>
      <t xml:space="preserve">          </t>
    </r>
    <r>
      <rPr>
        <sz val="11"/>
        <color theme="1"/>
        <rFont val="Times New Roman"/>
        <family val="1"/>
        <charset val="186"/>
      </rPr>
      <t>g/b žiedas po ketiniu liuku</t>
    </r>
  </si>
  <si>
    <t>Surenkamas vamzdis Ø110</t>
  </si>
  <si>
    <t>m</t>
  </si>
  <si>
    <t>PE vamzdis Ø110mm ( kanalizacijai)</t>
  </si>
  <si>
    <t>PE vamzdis Ø110mm ( rezervinis)</t>
  </si>
  <si>
    <t>Ryšio spintų  įžeminimas</t>
  </si>
  <si>
    <t>Vertikalus strypas, apvalus plienas Ø14mm, L=3m</t>
  </si>
  <si>
    <t>Horizontali plieno juosta 30x 4mm</t>
  </si>
  <si>
    <r>
      <t xml:space="preserve"> </t>
    </r>
    <r>
      <rPr>
        <b/>
        <sz val="12"/>
        <color theme="1"/>
        <rFont val="Times New Roman"/>
        <family val="1"/>
        <charset val="186"/>
      </rPr>
      <t>Optiniai kabeliai</t>
    </r>
  </si>
  <si>
    <t>Optinis  kabelis 288xOF/SM</t>
  </si>
  <si>
    <t>Optinis  kabelis 48x1x0,125 SM</t>
  </si>
  <si>
    <t xml:space="preserve"> Optinis  kabelis 12xOF/SM</t>
  </si>
  <si>
    <t>Optinis kabelis 2xSM</t>
  </si>
  <si>
    <t>Mova  kabeliui 288xOF/SM</t>
  </si>
  <si>
    <t>Mova  kabeliui 48xOF/SM</t>
  </si>
  <si>
    <t>Mova  kabeliui 12xOF/SM</t>
  </si>
  <si>
    <t>Atsišakojimo mova 48=3+3</t>
  </si>
  <si>
    <t>Mova  kabeliui 2xOF/SM</t>
  </si>
  <si>
    <t>Variniai kabeliai</t>
  </si>
  <si>
    <t xml:space="preserve">Kabelis 50x2x0,4mm </t>
  </si>
  <si>
    <t>Kabelis 20x2x0,4</t>
  </si>
  <si>
    <t>Kabelis 10x2x0,4</t>
  </si>
  <si>
    <t>Kabelis 10x4x0,4</t>
  </si>
  <si>
    <t>Kabelis 1x2x1.2</t>
  </si>
  <si>
    <t>Mova kabeliui 50x2x0,4mm</t>
  </si>
  <si>
    <t>Mova kabeliui 20x2x0,4</t>
  </si>
  <si>
    <t>Mova kabeliui 10x2x0,5</t>
  </si>
  <si>
    <t>Mova kabeliui 10x4x0,5</t>
  </si>
  <si>
    <t>Atsišakojimo mova 10=1+1</t>
  </si>
  <si>
    <t>Mova 1x2x1.2</t>
  </si>
  <si>
    <t>MONTAVIMAS</t>
  </si>
  <si>
    <t>Krosavimo stulpelio  montavimas</t>
  </si>
  <si>
    <t>1.1</t>
  </si>
  <si>
    <t>- pamato įrengimas</t>
  </si>
  <si>
    <t>1.2</t>
  </si>
  <si>
    <t>- spintos įrengimas</t>
  </si>
  <si>
    <t>1.3</t>
  </si>
  <si>
    <t>- kabelių pajungimas – 13vnt</t>
  </si>
  <si>
    <t>1.4</t>
  </si>
  <si>
    <t>- ižeminimo įrengimas</t>
  </si>
  <si>
    <t>Spintos 384F16 perkėlimas</t>
  </si>
  <si>
    <t>2.1</t>
  </si>
  <si>
    <t xml:space="preserve">pamato įrengimas </t>
  </si>
  <si>
    <t>2.2</t>
  </si>
  <si>
    <t xml:space="preserve">esamo šulinio Nr. 231 atidengimas </t>
  </si>
  <si>
    <t>2.3</t>
  </si>
  <si>
    <t>2.4</t>
  </si>
  <si>
    <t>2.5</t>
  </si>
  <si>
    <t>esamos spintos perkėlimas su prijungtais kabeliais</t>
  </si>
  <si>
    <t>2.6</t>
  </si>
  <si>
    <t>Įžeminimo įrengimas</t>
  </si>
  <si>
    <t>Tranšėjos kasimas, užkasimas</t>
  </si>
  <si>
    <t>3.1</t>
  </si>
  <si>
    <t xml:space="preserve">Rezervinio vamzdžio paklojimas( užvedimas į šulinį) </t>
  </si>
  <si>
    <t>Šulinio įrengimas</t>
  </si>
  <si>
    <t>Montuojamo šulinio montavimas ant esamos kanalizacijos</t>
  </si>
  <si>
    <t>Kanalizacijos vamzdžio paklojimas</t>
  </si>
  <si>
    <t>5.2</t>
  </si>
  <si>
    <t>5.3</t>
  </si>
  <si>
    <t>Ryšio tinklų atkasimas ir apgaubimas surenkamu vamzdžiu, užkasimas</t>
  </si>
  <si>
    <t>Optinio kabelio paklojimas ( ryšio</t>
  </si>
  <si>
    <t xml:space="preserve"> kanalizacijoje)</t>
  </si>
  <si>
    <t>Varinių ryšių kabelių pratraukimas</t>
  </si>
  <si>
    <t>Esamų  varinių kabelių perklojimas tarp šulinių Nr. 91-148</t>
  </si>
  <si>
    <r>
      <t>-</t>
    </r>
    <r>
      <rPr>
        <sz val="7"/>
        <color theme="1"/>
        <rFont val="Times New Roman"/>
        <family val="1"/>
        <charset val="186"/>
      </rPr>
      <t xml:space="preserve">          </t>
    </r>
    <r>
      <rPr>
        <sz val="11"/>
        <color theme="1"/>
        <rFont val="Times New Roman"/>
        <family val="1"/>
        <charset val="186"/>
      </rPr>
      <t>asb v. naikinimas (atkasti  sudaužyti, pašalinti)</t>
    </r>
  </si>
  <si>
    <r>
      <t>-</t>
    </r>
    <r>
      <rPr>
        <sz val="7"/>
        <color theme="1"/>
        <rFont val="Times New Roman"/>
        <family val="1"/>
        <charset val="186"/>
      </rPr>
      <t xml:space="preserve">          </t>
    </r>
    <r>
      <rPr>
        <sz val="11"/>
        <color theme="1"/>
        <rFont val="Times New Roman"/>
        <family val="1"/>
        <charset val="186"/>
      </rPr>
      <t>esamus  6 vnt varinius kabelius apgaubti surenkamu vamzdžiu ir užvesti į projektuojama šulinį  -62m</t>
    </r>
  </si>
  <si>
    <t>Jungimo movų montavimas ( optinių kabelių)</t>
  </si>
  <si>
    <t>Atsišakojimo movų montavimas ( optinio kabelio)</t>
  </si>
  <si>
    <t>Jungimo movų montavimas ( varinių  kabelių)</t>
  </si>
  <si>
    <t>Atsišakojimo movos montavimas 10=1+1</t>
  </si>
  <si>
    <t>Atliktų darbų rezultatų pridavimas</t>
  </si>
  <si>
    <t>kompl.</t>
  </si>
  <si>
    <t xml:space="preserve"> Demontavimas</t>
  </si>
  <si>
    <t>Esamos ryšio spintos (PKT 18+0)</t>
  </si>
  <si>
    <t>demontavimas</t>
  </si>
  <si>
    <t>Esamo šulinio demontavimas Nr.148</t>
  </si>
  <si>
    <t>Esamu ryšio spintų demontavimas</t>
  </si>
  <si>
    <r>
      <t>-</t>
    </r>
    <r>
      <rPr>
        <sz val="7"/>
        <color theme="1"/>
        <rFont val="Times New Roman"/>
        <family val="1"/>
        <charset val="186"/>
      </rPr>
      <t xml:space="preserve">          </t>
    </r>
    <r>
      <rPr>
        <sz val="11"/>
        <color theme="1"/>
        <rFont val="Times New Roman"/>
        <family val="1"/>
        <charset val="186"/>
      </rPr>
      <t>kabelių perjungimas</t>
    </r>
  </si>
  <si>
    <r>
      <t>-</t>
    </r>
    <r>
      <rPr>
        <sz val="7"/>
        <color theme="1"/>
        <rFont val="Times New Roman"/>
        <family val="1"/>
        <charset val="186"/>
      </rPr>
      <t xml:space="preserve">          </t>
    </r>
    <r>
      <rPr>
        <sz val="11"/>
        <color theme="1"/>
        <rFont val="Times New Roman"/>
        <family val="1"/>
        <charset val="186"/>
      </rPr>
      <t>spintų išmontavimas</t>
    </r>
  </si>
  <si>
    <t>ROMAINIŲ G., ŠILAINIŲ PL.(NUO ŠILAINIŲ PL. IKI RAUDONDVARIO PL.) IR RAUDONDVARIO PL. (NUO RAUDONDVARIO PL. IKI ŠILAINIŲ PL.) REKONSTRAVIMO PROJEKTAS</t>
  </si>
  <si>
    <t>ELEKTRONINIŲ RYŠIŲ (TELEKOMUNIKACIJŲ) DALIS</t>
  </si>
  <si>
    <t>ROMAINIŲ G.</t>
  </si>
  <si>
    <t xml:space="preserve"> -   atskiras dugnas</t>
  </si>
  <si>
    <t>charakteristikos</t>
  </si>
  <si>
    <t xml:space="preserve">Pavadinimas ir techninės </t>
  </si>
  <si>
    <t>- esamo asb. vamzdžio naikinimas (atkasti  sudaužyti, pašalinti)</t>
  </si>
  <si>
    <t>tranšėjos iškasimas ir optinių kabelių paklojimas , užkasimas</t>
  </si>
  <si>
    <t>2 vamzdžių (K=2)</t>
  </si>
  <si>
    <t>1 vamzdžio</t>
  </si>
  <si>
    <t>Prašome užpildytus darbų kiekių žiniaraščius pateikti excel formatu, nekeičiant nurodytų darbų apibūdinimų (techninių specifikacijų), mato vienetų ir kiekių.
Rekomenduojama įkainius ir kainas įrašyti apvalinant dviem skaitmenimis po kablelio, nekeičiant įkainių ir kainos stulpeliuose įvestų apvalinimo nustatymų, o žiniaraštį užpildžius – pasitikrinti ar nėra padarytų aritmetinių klaidų.</t>
  </si>
  <si>
    <t>Kaina, Eur be PVM</t>
  </si>
  <si>
    <t>Vieneto kaina</t>
  </si>
  <si>
    <t>Iš viso</t>
  </si>
  <si>
    <t>VISO be PVM</t>
  </si>
  <si>
    <t>PVM</t>
  </si>
  <si>
    <t>VISO su PVM</t>
  </si>
  <si>
    <t>Darbų kiekių žiniaraštis (pagal Pagrindinę sutartį Nr.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</si>
</sst>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186"/>
      <scheme val="minor"/>
    </font>
    <font>
      <sz val="11"/>
      <color theme="1"/>
      <name val="Times New Roman"/>
      <family val="1"/>
      <charset val="186"/>
    </font>
    <font>
      <b/>
      <sz val="11"/>
      <color theme="1"/>
      <name val="Times New Roman"/>
      <family val="1"/>
      <charset val="186"/>
    </font>
    <font>
      <sz val="7"/>
      <color theme="1"/>
      <name val="Times New Roman"/>
      <family val="1"/>
      <charset val="186"/>
    </font>
    <font>
      <sz val="12"/>
      <color theme="1"/>
      <name val="Times New Roman"/>
      <family val="1"/>
      <charset val="186"/>
    </font>
    <font>
      <b/>
      <sz val="12"/>
      <color theme="1"/>
      <name val="Times New Roman"/>
      <family val="1"/>
      <charset val="186"/>
    </font>
    <font>
      <sz val="11"/>
      <color rgb="FFFF0000"/>
      <name val="Calibri"/>
      <family val="2"/>
      <charset val="186"/>
      <scheme val="minor"/>
    </font>
    <font>
      <b/>
      <sz val="12"/>
      <color theme="1"/>
      <name val="Calibri"/>
      <family val="2"/>
      <charset val="186"/>
      <scheme val="minor"/>
    </font>
    <font>
      <b/>
      <sz val="11"/>
      <color theme="1"/>
      <name val="Calibri"/>
      <family val="2"/>
      <charset val="186"/>
      <scheme val="minor"/>
    </font>
  </fonts>
  <fills count="2">
    <fill>
      <patternFill patternType="none"/>
    </fill>
    <fill>
      <patternFill patternType="gray125"/>
    </fill>
  </fills>
  <borders count="23">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s>
  <cellStyleXfs count="1">
    <xf numFmtId="0" fontId="0" fillId="0" borderId="0"/>
  </cellStyleXfs>
  <cellXfs count="71">
    <xf numFmtId="0" fontId="0" fillId="0" borderId="0" xfId="0"/>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 fillId="0" borderId="8" xfId="0" applyFont="1" applyBorder="1" applyAlignment="1">
      <alignment horizontal="left" vertical="center" wrapText="1"/>
    </xf>
    <xf numFmtId="0" fontId="1" fillId="0" borderId="2" xfId="0" applyFont="1" applyBorder="1" applyAlignment="1">
      <alignment horizontal="center" vertical="center" wrapText="1"/>
    </xf>
    <xf numFmtId="0" fontId="0" fillId="0" borderId="7" xfId="0" applyBorder="1"/>
    <xf numFmtId="0" fontId="1" fillId="0" borderId="8" xfId="0" applyFont="1" applyBorder="1" applyAlignment="1">
      <alignment vertical="center" wrapText="1"/>
    </xf>
    <xf numFmtId="0" fontId="1" fillId="0" borderId="4" xfId="0" applyFont="1" applyBorder="1" applyAlignment="1">
      <alignment horizontal="center" vertical="center" wrapText="1"/>
    </xf>
    <xf numFmtId="0" fontId="4" fillId="0" borderId="8" xfId="0" applyFont="1" applyBorder="1" applyAlignment="1">
      <alignment vertical="center" wrapText="1"/>
    </xf>
    <xf numFmtId="0" fontId="1" fillId="0" borderId="8" xfId="0" applyFont="1" applyBorder="1" applyAlignment="1">
      <alignment horizontal="justify" vertical="center" wrapText="1"/>
    </xf>
    <xf numFmtId="0" fontId="1" fillId="0" borderId="4" xfId="0" applyFont="1" applyBorder="1" applyAlignment="1">
      <alignment horizontal="justify" vertical="center" wrapText="1"/>
    </xf>
    <xf numFmtId="0" fontId="1" fillId="0" borderId="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4" fillId="0" borderId="8" xfId="0" applyFont="1" applyBorder="1" applyAlignment="1">
      <alignment horizontal="justify" vertical="center" wrapText="1"/>
    </xf>
    <xf numFmtId="0" fontId="1" fillId="0" borderId="1" xfId="0" applyFont="1" applyBorder="1" applyAlignment="1">
      <alignment horizontal="left" vertical="center" wrapText="1"/>
    </xf>
    <xf numFmtId="0" fontId="1" fillId="0" borderId="2" xfId="0" applyFont="1" applyBorder="1" applyAlignment="1">
      <alignment vertical="center" wrapText="1"/>
    </xf>
    <xf numFmtId="0" fontId="1" fillId="0" borderId="7" xfId="0" applyFont="1" applyBorder="1" applyAlignment="1">
      <alignment vertical="center" wrapText="1"/>
    </xf>
    <xf numFmtId="0" fontId="4" fillId="0" borderId="4" xfId="0" applyFont="1" applyBorder="1" applyAlignment="1">
      <alignment vertical="center" wrapText="1"/>
    </xf>
    <xf numFmtId="0" fontId="1" fillId="0" borderId="1" xfId="0" applyFont="1" applyBorder="1" applyAlignment="1">
      <alignment vertical="center" wrapText="1"/>
    </xf>
    <xf numFmtId="0" fontId="1" fillId="0" borderId="5" xfId="0" applyFont="1" applyBorder="1" applyAlignment="1">
      <alignment vertical="center" wrapText="1"/>
    </xf>
    <xf numFmtId="0" fontId="2" fillId="0" borderId="6" xfId="0" applyFont="1" applyBorder="1" applyAlignment="1">
      <alignment horizontal="left" vertical="center" wrapText="1"/>
    </xf>
    <xf numFmtId="0" fontId="1" fillId="0" borderId="2" xfId="0" applyFont="1" applyBorder="1" applyAlignment="1">
      <alignment horizontal="left" vertical="center" wrapText="1"/>
    </xf>
    <xf numFmtId="0" fontId="5" fillId="0" borderId="1" xfId="0" applyFont="1" applyBorder="1" applyAlignment="1">
      <alignment vertical="center" wrapText="1"/>
    </xf>
    <xf numFmtId="0" fontId="5" fillId="0" borderId="7" xfId="0" applyFont="1" applyBorder="1" applyAlignment="1">
      <alignment vertical="center" wrapText="1"/>
    </xf>
    <xf numFmtId="0" fontId="5" fillId="0" borderId="9" xfId="0" applyFont="1" applyBorder="1" applyAlignment="1">
      <alignment vertical="center" wrapText="1"/>
    </xf>
    <xf numFmtId="0" fontId="5" fillId="0" borderId="11" xfId="0" applyFont="1" applyBorder="1" applyAlignment="1">
      <alignment vertical="center" wrapText="1"/>
    </xf>
    <xf numFmtId="0" fontId="1" fillId="0" borderId="7" xfId="0" applyFont="1" applyBorder="1" applyAlignment="1">
      <alignment horizontal="left" vertical="center" wrapText="1"/>
    </xf>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9" xfId="0" applyFont="1" applyBorder="1" applyAlignment="1">
      <alignment horizontal="center" vertical="center" wrapText="1"/>
    </xf>
    <xf numFmtId="0" fontId="1" fillId="0" borderId="8" xfId="0" applyFont="1" applyFill="1" applyBorder="1" applyAlignment="1">
      <alignment horizontal="center" vertical="center" wrapText="1"/>
    </xf>
    <xf numFmtId="0" fontId="0" fillId="0" borderId="0" xfId="0" applyFill="1"/>
    <xf numFmtId="0" fontId="7" fillId="0" borderId="0" xfId="0" applyFont="1" applyAlignment="1"/>
    <xf numFmtId="0" fontId="0" fillId="0" borderId="12" xfId="0" applyBorder="1"/>
    <xf numFmtId="0" fontId="0" fillId="0" borderId="6" xfId="0" applyBorder="1"/>
    <xf numFmtId="0" fontId="1" fillId="0" borderId="14"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4" xfId="0" applyFont="1" applyFill="1" applyBorder="1" applyAlignment="1">
      <alignment horizontal="center" vertical="center" wrapText="1"/>
    </xf>
    <xf numFmtId="0" fontId="0" fillId="0" borderId="19" xfId="0" applyBorder="1"/>
    <xf numFmtId="0" fontId="0" fillId="0" borderId="20" xfId="0" applyBorder="1"/>
    <xf numFmtId="0" fontId="0" fillId="0" borderId="1" xfId="0" applyBorder="1" applyAlignment="1" applyProtection="1">
      <alignment wrapText="1"/>
      <protection locked="0"/>
    </xf>
    <xf numFmtId="0" fontId="0" fillId="0" borderId="13" xfId="0" applyBorder="1" applyProtection="1">
      <protection locked="0"/>
    </xf>
    <xf numFmtId="0" fontId="0" fillId="0" borderId="16" xfId="0" applyBorder="1" applyProtection="1">
      <protection locked="0"/>
    </xf>
    <xf numFmtId="0" fontId="0" fillId="0" borderId="22" xfId="0" applyBorder="1" applyProtection="1">
      <protection locked="0"/>
    </xf>
    <xf numFmtId="0" fontId="0" fillId="0" borderId="21" xfId="0" applyBorder="1" applyProtection="1">
      <protection locked="0"/>
    </xf>
    <xf numFmtId="0" fontId="1" fillId="0" borderId="1" xfId="0" applyFont="1" applyBorder="1" applyAlignment="1">
      <alignment horizontal="center" vertical="center" wrapText="1"/>
    </xf>
    <xf numFmtId="0" fontId="1" fillId="0" borderId="7" xfId="0" applyFont="1" applyBorder="1" applyAlignment="1">
      <alignment horizontal="center" vertical="center" wrapText="1"/>
    </xf>
    <xf numFmtId="0" fontId="1" fillId="0" borderId="1"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8" xfId="0" applyFont="1" applyBorder="1" applyAlignment="1">
      <alignment horizontal="center" vertical="center" wrapText="1"/>
    </xf>
    <xf numFmtId="0" fontId="6" fillId="0" borderId="0" xfId="0" applyFont="1" applyAlignment="1">
      <alignment horizontal="center" vertical="top" wrapText="1"/>
    </xf>
    <xf numFmtId="0" fontId="0" fillId="0" borderId="0" xfId="0" applyAlignment="1">
      <alignment horizontal="center" vertical="top" wrapText="1"/>
    </xf>
    <xf numFmtId="0" fontId="0" fillId="0" borderId="17" xfId="0" applyBorder="1" applyAlignment="1" applyProtection="1">
      <alignment horizontal="center"/>
      <protection locked="0"/>
    </xf>
    <xf numFmtId="0" fontId="0" fillId="0" borderId="16" xfId="0" applyBorder="1" applyAlignment="1" applyProtection="1">
      <alignment horizontal="center"/>
      <protection locked="0"/>
    </xf>
    <xf numFmtId="2" fontId="0" fillId="0" borderId="17" xfId="0" applyNumberFormat="1" applyBorder="1" applyAlignment="1" applyProtection="1">
      <alignment horizontal="center" vertical="center"/>
      <protection locked="0"/>
    </xf>
    <xf numFmtId="2" fontId="0" fillId="0" borderId="18" xfId="0" applyNumberFormat="1" applyBorder="1" applyAlignment="1" applyProtection="1">
      <alignment horizontal="center" vertical="center"/>
      <protection locked="0"/>
    </xf>
    <xf numFmtId="2" fontId="0" fillId="0" borderId="16" xfId="0" applyNumberFormat="1" applyBorder="1" applyAlignment="1" applyProtection="1">
      <alignment horizontal="center" vertical="center"/>
      <protection locked="0"/>
    </xf>
    <xf numFmtId="2" fontId="0" fillId="0" borderId="13" xfId="0" applyNumberFormat="1" applyBorder="1" applyAlignment="1" applyProtection="1">
      <alignment horizontal="center" vertical="center"/>
      <protection locked="0"/>
    </xf>
    <xf numFmtId="2" fontId="8" fillId="0" borderId="21" xfId="0" applyNumberFormat="1" applyFont="1" applyBorder="1" applyAlignment="1" applyProtection="1">
      <alignment horizontal="right" vertical="center"/>
      <protection locked="0"/>
    </xf>
    <xf numFmtId="2" fontId="0" fillId="0" borderId="21" xfId="0" applyNumberFormat="1" applyBorder="1" applyAlignment="1" applyProtection="1">
      <alignment horizontal="right" vertical="center"/>
      <protection locked="0"/>
    </xf>
    <xf numFmtId="2" fontId="8" fillId="0" borderId="21" xfId="0" applyNumberFormat="1" applyFont="1" applyBorder="1" applyProtection="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91"/>
  <sheetViews>
    <sheetView tabSelected="1" topLeftCell="A61" workbookViewId="0">
      <selection activeCell="J92" sqref="J92"/>
    </sheetView>
  </sheetViews>
  <sheetFormatPr defaultRowHeight="15" x14ac:dyDescent="0.25"/>
  <cols>
    <col min="2" max="2" width="37.7109375" customWidth="1"/>
    <col min="6" max="6" width="10.5703125" customWidth="1"/>
  </cols>
  <sheetData>
    <row r="1" spans="1:7" ht="15.75" x14ac:dyDescent="0.25">
      <c r="D1" s="33" t="s">
        <v>111</v>
      </c>
      <c r="E1" s="33"/>
      <c r="F1" s="33"/>
    </row>
    <row r="2" spans="1:7" ht="75.599999999999994" customHeight="1" x14ac:dyDescent="0.25">
      <c r="B2" s="60" t="s">
        <v>104</v>
      </c>
      <c r="C2" s="60"/>
      <c r="D2" s="60"/>
      <c r="E2" s="60"/>
      <c r="F2" s="60"/>
      <c r="G2" s="60"/>
    </row>
    <row r="4" spans="1:7" ht="15" customHeight="1" x14ac:dyDescent="0.25">
      <c r="B4" s="61" t="s">
        <v>94</v>
      </c>
      <c r="C4" s="61"/>
      <c r="D4" s="61"/>
      <c r="E4" s="61"/>
      <c r="F4" s="61"/>
    </row>
    <row r="5" spans="1:7" ht="35.25" customHeight="1" x14ac:dyDescent="0.25">
      <c r="B5" s="61"/>
      <c r="C5" s="61"/>
      <c r="D5" s="61"/>
      <c r="E5" s="61"/>
      <c r="F5" s="61"/>
    </row>
    <row r="7" spans="1:7" x14ac:dyDescent="0.25">
      <c r="B7" t="s">
        <v>95</v>
      </c>
    </row>
    <row r="8" spans="1:7" ht="35.25" customHeight="1" x14ac:dyDescent="0.25">
      <c r="B8" t="s">
        <v>96</v>
      </c>
    </row>
    <row r="9" spans="1:7" ht="15.75" thickBot="1" x14ac:dyDescent="0.3"/>
    <row r="10" spans="1:7" ht="16.5" thickBot="1" x14ac:dyDescent="0.3">
      <c r="A10" s="23" t="s">
        <v>0</v>
      </c>
      <c r="B10" s="23" t="s">
        <v>99</v>
      </c>
      <c r="C10" s="25" t="s">
        <v>2</v>
      </c>
      <c r="D10" s="23" t="s">
        <v>4</v>
      </c>
      <c r="E10" s="34" t="s">
        <v>105</v>
      </c>
      <c r="F10" s="35"/>
    </row>
    <row r="11" spans="1:7" ht="30.75" thickBot="1" x14ac:dyDescent="0.3">
      <c r="A11" s="24" t="s">
        <v>1</v>
      </c>
      <c r="B11" s="24" t="s">
        <v>98</v>
      </c>
      <c r="C11" s="26" t="s">
        <v>3</v>
      </c>
      <c r="D11" s="5"/>
      <c r="E11" s="42" t="s">
        <v>106</v>
      </c>
      <c r="F11" s="42" t="s">
        <v>107</v>
      </c>
    </row>
    <row r="12" spans="1:7" ht="15" customHeight="1" x14ac:dyDescent="0.25">
      <c r="A12" s="55">
        <v>1</v>
      </c>
      <c r="B12" s="22" t="s">
        <v>5</v>
      </c>
      <c r="C12" s="53" t="s">
        <v>10</v>
      </c>
      <c r="D12" s="55">
        <v>1</v>
      </c>
      <c r="E12" s="64">
        <v>463.56</v>
      </c>
      <c r="F12" s="64">
        <f>+ROUND(E12*D12,2)</f>
        <v>463.56</v>
      </c>
    </row>
    <row r="13" spans="1:7" x14ac:dyDescent="0.25">
      <c r="A13" s="55"/>
      <c r="B13" s="16" t="s">
        <v>6</v>
      </c>
      <c r="C13" s="53"/>
      <c r="D13" s="55"/>
      <c r="E13" s="65"/>
      <c r="F13" s="65"/>
    </row>
    <row r="14" spans="1:7" x14ac:dyDescent="0.25">
      <c r="A14" s="55"/>
      <c r="B14" s="16" t="s">
        <v>7</v>
      </c>
      <c r="C14" s="53"/>
      <c r="D14" s="55"/>
      <c r="E14" s="65"/>
      <c r="F14" s="65"/>
    </row>
    <row r="15" spans="1:7" x14ac:dyDescent="0.25">
      <c r="A15" s="55"/>
      <c r="B15" s="16" t="s">
        <v>8</v>
      </c>
      <c r="C15" s="53"/>
      <c r="D15" s="55"/>
      <c r="E15" s="65"/>
      <c r="F15" s="65"/>
    </row>
    <row r="16" spans="1:7" ht="15.75" thickBot="1" x14ac:dyDescent="0.3">
      <c r="A16" s="56"/>
      <c r="B16" s="17" t="s">
        <v>9</v>
      </c>
      <c r="C16" s="48"/>
      <c r="D16" s="56"/>
      <c r="E16" s="66"/>
      <c r="F16" s="66"/>
    </row>
    <row r="17" spans="1:6" ht="15.75" thickBot="1" x14ac:dyDescent="0.3">
      <c r="A17" s="1">
        <v>2</v>
      </c>
      <c r="B17" s="20" t="s">
        <v>11</v>
      </c>
      <c r="C17" s="2" t="s">
        <v>12</v>
      </c>
      <c r="D17" s="36">
        <v>1</v>
      </c>
      <c r="E17" s="67">
        <v>619.5</v>
      </c>
      <c r="F17" s="67">
        <f>+ROUND(E17*D17,2)</f>
        <v>619.5</v>
      </c>
    </row>
    <row r="18" spans="1:6" ht="30" x14ac:dyDescent="0.25">
      <c r="A18" s="47">
        <v>3</v>
      </c>
      <c r="B18" s="16" t="s">
        <v>13</v>
      </c>
      <c r="C18" s="47" t="s">
        <v>12</v>
      </c>
      <c r="D18" s="54">
        <v>3</v>
      </c>
      <c r="E18" s="64">
        <v>820.05</v>
      </c>
      <c r="F18" s="64">
        <f t="shared" ref="F18" si="0">+ROUND(E18*D18,2)</f>
        <v>2460.15</v>
      </c>
    </row>
    <row r="19" spans="1:6" x14ac:dyDescent="0.25">
      <c r="A19" s="53"/>
      <c r="B19" s="16" t="s">
        <v>14</v>
      </c>
      <c r="C19" s="53"/>
      <c r="D19" s="55"/>
      <c r="E19" s="65"/>
      <c r="F19" s="65"/>
    </row>
    <row r="20" spans="1:6" x14ac:dyDescent="0.25">
      <c r="A20" s="53"/>
      <c r="B20" s="16" t="s">
        <v>15</v>
      </c>
      <c r="C20" s="53"/>
      <c r="D20" s="55"/>
      <c r="E20" s="65"/>
      <c r="F20" s="65"/>
    </row>
    <row r="21" spans="1:6" ht="15.75" thickBot="1" x14ac:dyDescent="0.3">
      <c r="A21" s="48"/>
      <c r="B21" s="17" t="s">
        <v>97</v>
      </c>
      <c r="C21" s="48"/>
      <c r="D21" s="56"/>
      <c r="E21" s="66"/>
      <c r="F21" s="66"/>
    </row>
    <row r="22" spans="1:6" ht="15.75" thickBot="1" x14ac:dyDescent="0.3">
      <c r="A22" s="1">
        <v>4</v>
      </c>
      <c r="B22" s="6" t="s">
        <v>16</v>
      </c>
      <c r="C22" s="2" t="s">
        <v>17</v>
      </c>
      <c r="D22" s="36">
        <v>1766</v>
      </c>
      <c r="E22" s="67">
        <v>13.29</v>
      </c>
      <c r="F22" s="67">
        <f>+ROUND(E22*D22,2)</f>
        <v>23470.14</v>
      </c>
    </row>
    <row r="23" spans="1:6" ht="16.5" thickBot="1" x14ac:dyDescent="0.3">
      <c r="A23" s="1">
        <v>5</v>
      </c>
      <c r="B23" s="8" t="s">
        <v>18</v>
      </c>
      <c r="C23" s="2" t="s">
        <v>17</v>
      </c>
      <c r="D23" s="36">
        <v>384</v>
      </c>
      <c r="E23" s="67">
        <v>4.92</v>
      </c>
      <c r="F23" s="67">
        <f t="shared" ref="F23:F25" si="1">+ROUND(E23*D23,2)</f>
        <v>1889.28</v>
      </c>
    </row>
    <row r="24" spans="1:6" ht="16.5" thickBot="1" x14ac:dyDescent="0.3">
      <c r="A24" s="4">
        <v>6</v>
      </c>
      <c r="B24" s="18" t="s">
        <v>19</v>
      </c>
      <c r="C24" s="7" t="s">
        <v>17</v>
      </c>
      <c r="D24" s="37">
        <v>1708</v>
      </c>
      <c r="E24" s="67">
        <v>4.92</v>
      </c>
      <c r="F24" s="67">
        <f t="shared" si="1"/>
        <v>8403.36</v>
      </c>
    </row>
    <row r="25" spans="1:6" x14ac:dyDescent="0.25">
      <c r="A25" s="11">
        <v>7</v>
      </c>
      <c r="B25" s="19" t="s">
        <v>20</v>
      </c>
      <c r="C25" s="11" t="s">
        <v>10</v>
      </c>
      <c r="D25" s="30">
        <v>2</v>
      </c>
      <c r="E25" s="64">
        <v>68.25</v>
      </c>
      <c r="F25" s="64">
        <f t="shared" si="1"/>
        <v>136.5</v>
      </c>
    </row>
    <row r="26" spans="1:6" ht="30" x14ac:dyDescent="0.25">
      <c r="A26" s="4"/>
      <c r="B26" s="16" t="s">
        <v>21</v>
      </c>
      <c r="C26" s="4"/>
      <c r="D26" s="28"/>
      <c r="E26" s="65"/>
      <c r="F26" s="65"/>
    </row>
    <row r="27" spans="1:6" ht="15.75" thickBot="1" x14ac:dyDescent="0.3">
      <c r="A27" s="1"/>
      <c r="B27" s="17" t="s">
        <v>22</v>
      </c>
      <c r="C27" s="1"/>
      <c r="D27" s="29"/>
      <c r="E27" s="66"/>
      <c r="F27" s="66"/>
    </row>
    <row r="28" spans="1:6" ht="16.5" thickBot="1" x14ac:dyDescent="0.3">
      <c r="A28" s="1"/>
      <c r="B28" s="8" t="s">
        <v>23</v>
      </c>
      <c r="C28" s="2"/>
      <c r="D28" s="36"/>
      <c r="E28" s="44"/>
      <c r="F28" s="44"/>
    </row>
    <row r="29" spans="1:6" ht="15.75" thickBot="1" x14ac:dyDescent="0.3">
      <c r="A29" s="1">
        <v>8</v>
      </c>
      <c r="B29" s="6" t="s">
        <v>24</v>
      </c>
      <c r="C29" s="2" t="s">
        <v>17</v>
      </c>
      <c r="D29" s="36">
        <v>447</v>
      </c>
      <c r="E29" s="67">
        <v>6.8</v>
      </c>
      <c r="F29" s="67">
        <f t="shared" ref="F29:F49" si="2">+ROUND(E29*D29,2)</f>
        <v>3039.6</v>
      </c>
    </row>
    <row r="30" spans="1:6" ht="15.75" thickBot="1" x14ac:dyDescent="0.3">
      <c r="A30" s="1">
        <v>9</v>
      </c>
      <c r="B30" s="6" t="s">
        <v>25</v>
      </c>
      <c r="C30" s="2" t="s">
        <v>17</v>
      </c>
      <c r="D30" s="36">
        <v>297</v>
      </c>
      <c r="E30" s="67">
        <v>1.39</v>
      </c>
      <c r="F30" s="67">
        <f t="shared" si="2"/>
        <v>412.83</v>
      </c>
    </row>
    <row r="31" spans="1:6" ht="15.75" thickBot="1" x14ac:dyDescent="0.3">
      <c r="A31" s="1">
        <v>10</v>
      </c>
      <c r="B31" s="9" t="s">
        <v>26</v>
      </c>
      <c r="C31" s="2" t="s">
        <v>17</v>
      </c>
      <c r="D31" s="36">
        <v>891</v>
      </c>
      <c r="E31" s="67">
        <v>0.8</v>
      </c>
      <c r="F31" s="67">
        <f t="shared" si="2"/>
        <v>712.8</v>
      </c>
    </row>
    <row r="32" spans="1:6" ht="15.75" thickBot="1" x14ac:dyDescent="0.3">
      <c r="A32" s="1">
        <v>11</v>
      </c>
      <c r="B32" s="9" t="s">
        <v>27</v>
      </c>
      <c r="C32" s="2" t="s">
        <v>17</v>
      </c>
      <c r="D32" s="36">
        <v>309</v>
      </c>
      <c r="E32" s="67">
        <v>0.37</v>
      </c>
      <c r="F32" s="67">
        <f t="shared" si="2"/>
        <v>114.33</v>
      </c>
    </row>
    <row r="33" spans="1:6" ht="15.75" thickBot="1" x14ac:dyDescent="0.3">
      <c r="A33" s="1">
        <v>12</v>
      </c>
      <c r="B33" s="9" t="s">
        <v>28</v>
      </c>
      <c r="C33" s="2" t="s">
        <v>12</v>
      </c>
      <c r="D33" s="36">
        <v>4</v>
      </c>
      <c r="E33" s="67">
        <v>570.15</v>
      </c>
      <c r="F33" s="67">
        <f t="shared" si="2"/>
        <v>2280.6</v>
      </c>
    </row>
    <row r="34" spans="1:6" ht="15.75" thickBot="1" x14ac:dyDescent="0.3">
      <c r="A34" s="1">
        <v>13</v>
      </c>
      <c r="B34" s="9" t="s">
        <v>29</v>
      </c>
      <c r="C34" s="2" t="s">
        <v>12</v>
      </c>
      <c r="D34" s="36">
        <v>2</v>
      </c>
      <c r="E34" s="67">
        <v>199.08</v>
      </c>
      <c r="F34" s="67">
        <f t="shared" si="2"/>
        <v>398.16</v>
      </c>
    </row>
    <row r="35" spans="1:6" ht="15.75" thickBot="1" x14ac:dyDescent="0.3">
      <c r="A35" s="1">
        <v>14</v>
      </c>
      <c r="B35" s="6" t="s">
        <v>30</v>
      </c>
      <c r="C35" s="2" t="s">
        <v>12</v>
      </c>
      <c r="D35" s="36">
        <v>3</v>
      </c>
      <c r="E35" s="67">
        <v>173.25</v>
      </c>
      <c r="F35" s="67">
        <f t="shared" si="2"/>
        <v>519.75</v>
      </c>
    </row>
    <row r="36" spans="1:6" ht="15.75" thickBot="1" x14ac:dyDescent="0.3">
      <c r="A36" s="1">
        <v>15</v>
      </c>
      <c r="B36" s="6" t="s">
        <v>31</v>
      </c>
      <c r="C36" s="2" t="s">
        <v>12</v>
      </c>
      <c r="D36" s="36">
        <v>1</v>
      </c>
      <c r="E36" s="67">
        <v>199.08</v>
      </c>
      <c r="F36" s="67">
        <f t="shared" si="2"/>
        <v>199.08</v>
      </c>
    </row>
    <row r="37" spans="1:6" ht="15.75" thickBot="1" x14ac:dyDescent="0.3">
      <c r="A37" s="1">
        <v>16</v>
      </c>
      <c r="B37" s="6" t="s">
        <v>32</v>
      </c>
      <c r="C37" s="2" t="s">
        <v>12</v>
      </c>
      <c r="D37" s="36">
        <v>2</v>
      </c>
      <c r="E37" s="67">
        <v>18.899999999999999</v>
      </c>
      <c r="F37" s="67">
        <f t="shared" si="2"/>
        <v>37.799999999999997</v>
      </c>
    </row>
    <row r="38" spans="1:6" ht="15.75" thickBot="1" x14ac:dyDescent="0.3">
      <c r="A38" s="12"/>
      <c r="B38" s="21" t="s">
        <v>33</v>
      </c>
      <c r="C38" s="13"/>
      <c r="D38" s="38"/>
      <c r="E38" s="67"/>
      <c r="F38" s="67"/>
    </row>
    <row r="39" spans="1:6" ht="15.75" thickBot="1" x14ac:dyDescent="0.3">
      <c r="A39" s="1">
        <v>17</v>
      </c>
      <c r="B39" s="3" t="s">
        <v>34</v>
      </c>
      <c r="C39" s="2" t="s">
        <v>17</v>
      </c>
      <c r="D39" s="36">
        <v>6</v>
      </c>
      <c r="E39" s="67">
        <v>6.28</v>
      </c>
      <c r="F39" s="67">
        <f t="shared" si="2"/>
        <v>37.68</v>
      </c>
    </row>
    <row r="40" spans="1:6" ht="15.75" thickBot="1" x14ac:dyDescent="0.3">
      <c r="A40" s="1">
        <v>18</v>
      </c>
      <c r="B40" s="6" t="s">
        <v>35</v>
      </c>
      <c r="C40" s="2" t="s">
        <v>17</v>
      </c>
      <c r="D40" s="36">
        <v>22</v>
      </c>
      <c r="E40" s="67">
        <v>2.63</v>
      </c>
      <c r="F40" s="67">
        <f t="shared" si="2"/>
        <v>57.86</v>
      </c>
    </row>
    <row r="41" spans="1:6" ht="15.75" thickBot="1" x14ac:dyDescent="0.3">
      <c r="A41" s="1">
        <v>19</v>
      </c>
      <c r="B41" s="6" t="s">
        <v>36</v>
      </c>
      <c r="C41" s="2" t="s">
        <v>17</v>
      </c>
      <c r="D41" s="36">
        <v>152</v>
      </c>
      <c r="E41" s="67">
        <v>1.63</v>
      </c>
      <c r="F41" s="67">
        <f t="shared" si="2"/>
        <v>247.76</v>
      </c>
    </row>
    <row r="42" spans="1:6" ht="15.75" thickBot="1" x14ac:dyDescent="0.3">
      <c r="A42" s="1">
        <v>20</v>
      </c>
      <c r="B42" s="9" t="s">
        <v>37</v>
      </c>
      <c r="C42" s="2" t="s">
        <v>17</v>
      </c>
      <c r="D42" s="36">
        <v>16</v>
      </c>
      <c r="E42" s="67">
        <v>2.63</v>
      </c>
      <c r="F42" s="67">
        <f t="shared" si="2"/>
        <v>42.08</v>
      </c>
    </row>
    <row r="43" spans="1:6" ht="15.75" thickBot="1" x14ac:dyDescent="0.3">
      <c r="A43" s="1">
        <v>21</v>
      </c>
      <c r="B43" s="9" t="s">
        <v>38</v>
      </c>
      <c r="C43" s="2" t="s">
        <v>17</v>
      </c>
      <c r="D43" s="36">
        <v>40</v>
      </c>
      <c r="E43" s="67">
        <v>1</v>
      </c>
      <c r="F43" s="67">
        <f t="shared" si="2"/>
        <v>40</v>
      </c>
    </row>
    <row r="44" spans="1:6" ht="15.75" thickBot="1" x14ac:dyDescent="0.3">
      <c r="A44" s="1">
        <v>22</v>
      </c>
      <c r="B44" s="9" t="s">
        <v>39</v>
      </c>
      <c r="C44" s="2" t="s">
        <v>12</v>
      </c>
      <c r="D44" s="36">
        <v>1</v>
      </c>
      <c r="E44" s="67">
        <v>47.25</v>
      </c>
      <c r="F44" s="67">
        <f t="shared" si="2"/>
        <v>47.25</v>
      </c>
    </row>
    <row r="45" spans="1:6" ht="15.75" thickBot="1" x14ac:dyDescent="0.3">
      <c r="A45" s="1">
        <v>23</v>
      </c>
      <c r="B45" s="9" t="s">
        <v>40</v>
      </c>
      <c r="C45" s="2" t="s">
        <v>12</v>
      </c>
      <c r="D45" s="36">
        <v>2</v>
      </c>
      <c r="E45" s="67">
        <v>37.799999999999997</v>
      </c>
      <c r="F45" s="67">
        <f t="shared" si="2"/>
        <v>75.599999999999994</v>
      </c>
    </row>
    <row r="46" spans="1:6" ht="15.75" thickBot="1" x14ac:dyDescent="0.3">
      <c r="A46" s="1">
        <v>24</v>
      </c>
      <c r="B46" s="6" t="s">
        <v>41</v>
      </c>
      <c r="C46" s="2" t="s">
        <v>12</v>
      </c>
      <c r="D46" s="36">
        <v>3</v>
      </c>
      <c r="E46" s="67">
        <v>34.65</v>
      </c>
      <c r="F46" s="67">
        <f t="shared" si="2"/>
        <v>103.95</v>
      </c>
    </row>
    <row r="47" spans="1:6" ht="15.75" thickBot="1" x14ac:dyDescent="0.3">
      <c r="A47" s="1">
        <v>25</v>
      </c>
      <c r="B47" s="9" t="s">
        <v>42</v>
      </c>
      <c r="C47" s="2" t="s">
        <v>12</v>
      </c>
      <c r="D47" s="36">
        <v>1</v>
      </c>
      <c r="E47" s="67">
        <v>37.799999999999997</v>
      </c>
      <c r="F47" s="67">
        <f t="shared" si="2"/>
        <v>37.799999999999997</v>
      </c>
    </row>
    <row r="48" spans="1:6" ht="15.75" thickBot="1" x14ac:dyDescent="0.3">
      <c r="A48" s="1">
        <v>26</v>
      </c>
      <c r="B48" s="9" t="s">
        <v>43</v>
      </c>
      <c r="C48" s="2" t="s">
        <v>12</v>
      </c>
      <c r="D48" s="36">
        <v>1</v>
      </c>
      <c r="E48" s="67">
        <v>37.799999999999997</v>
      </c>
      <c r="F48" s="67">
        <f t="shared" si="2"/>
        <v>37.799999999999997</v>
      </c>
    </row>
    <row r="49" spans="1:20" ht="15.75" thickBot="1" x14ac:dyDescent="0.3">
      <c r="A49" s="1">
        <v>27</v>
      </c>
      <c r="B49" s="9" t="s">
        <v>44</v>
      </c>
      <c r="C49" s="2" t="s">
        <v>12</v>
      </c>
      <c r="D49" s="36">
        <v>3</v>
      </c>
      <c r="E49" s="67">
        <v>18.899999999999999</v>
      </c>
      <c r="F49" s="67">
        <f t="shared" si="2"/>
        <v>56.7</v>
      </c>
    </row>
    <row r="50" spans="1:20" ht="15.75" thickBot="1" x14ac:dyDescent="0.3">
      <c r="A50" s="1"/>
      <c r="B50" s="21" t="s">
        <v>45</v>
      </c>
      <c r="C50" s="2"/>
      <c r="D50" s="36"/>
      <c r="E50" s="43"/>
      <c r="F50" s="43"/>
    </row>
    <row r="51" spans="1:20" ht="15.75" thickBot="1" x14ac:dyDescent="0.3">
      <c r="A51" s="1">
        <v>1</v>
      </c>
      <c r="B51" s="9" t="s">
        <v>46</v>
      </c>
      <c r="C51" s="2"/>
      <c r="D51" s="36"/>
      <c r="E51" s="43"/>
      <c r="F51" s="43"/>
    </row>
    <row r="52" spans="1:20" ht="15.75" thickBot="1" x14ac:dyDescent="0.3">
      <c r="A52" s="1" t="s">
        <v>47</v>
      </c>
      <c r="B52" s="9" t="s">
        <v>48</v>
      </c>
      <c r="C52" s="31" t="s">
        <v>10</v>
      </c>
      <c r="D52" s="39">
        <v>1</v>
      </c>
      <c r="E52" s="67">
        <v>47.25</v>
      </c>
      <c r="F52" s="67">
        <f t="shared" ref="F52:F86" si="3">+ROUND(E52*D52,2)</f>
        <v>47.25</v>
      </c>
      <c r="G52" s="32"/>
      <c r="H52" s="32"/>
      <c r="I52" s="32"/>
      <c r="J52" s="32"/>
      <c r="K52" s="32"/>
      <c r="L52" s="32"/>
      <c r="M52" s="32"/>
      <c r="N52" s="32"/>
      <c r="O52" s="32"/>
      <c r="P52" s="32"/>
      <c r="Q52" s="32"/>
      <c r="R52" s="32"/>
      <c r="S52" s="32"/>
      <c r="T52" s="32"/>
    </row>
    <row r="53" spans="1:20" ht="15.75" thickBot="1" x14ac:dyDescent="0.3">
      <c r="A53" s="1" t="s">
        <v>49</v>
      </c>
      <c r="B53" s="9" t="s">
        <v>50</v>
      </c>
      <c r="C53" s="31" t="s">
        <v>12</v>
      </c>
      <c r="D53" s="39">
        <v>1</v>
      </c>
      <c r="E53" s="67">
        <v>72.45</v>
      </c>
      <c r="F53" s="67">
        <f t="shared" si="3"/>
        <v>72.45</v>
      </c>
      <c r="G53" s="32"/>
      <c r="H53" s="32"/>
      <c r="I53" s="32"/>
      <c r="J53" s="32"/>
      <c r="K53" s="32"/>
      <c r="L53" s="32"/>
      <c r="M53" s="32"/>
      <c r="N53" s="32"/>
      <c r="O53" s="32"/>
      <c r="P53" s="32"/>
      <c r="Q53" s="32"/>
      <c r="R53" s="32"/>
      <c r="S53" s="32"/>
      <c r="T53" s="32"/>
    </row>
    <row r="54" spans="1:20" ht="15.75" thickBot="1" x14ac:dyDescent="0.3">
      <c r="A54" s="1" t="s">
        <v>51</v>
      </c>
      <c r="B54" s="9" t="s">
        <v>52</v>
      </c>
      <c r="C54" s="31" t="s">
        <v>12</v>
      </c>
      <c r="D54" s="39">
        <v>13</v>
      </c>
      <c r="E54" s="67">
        <v>34.65</v>
      </c>
      <c r="F54" s="67">
        <f t="shared" si="3"/>
        <v>450.45</v>
      </c>
      <c r="G54" s="32"/>
      <c r="H54" s="32"/>
      <c r="I54" s="32"/>
      <c r="J54" s="32"/>
      <c r="K54" s="32"/>
      <c r="L54" s="32"/>
      <c r="M54" s="32"/>
      <c r="N54" s="32"/>
      <c r="O54" s="32"/>
      <c r="P54" s="32"/>
      <c r="Q54" s="32"/>
      <c r="R54" s="32"/>
      <c r="S54" s="32"/>
      <c r="T54" s="32"/>
    </row>
    <row r="55" spans="1:20" ht="15.75" thickBot="1" x14ac:dyDescent="0.3">
      <c r="A55" s="1" t="s">
        <v>53</v>
      </c>
      <c r="B55" s="9" t="s">
        <v>54</v>
      </c>
      <c r="C55" s="31" t="s">
        <v>10</v>
      </c>
      <c r="D55" s="39">
        <v>1</v>
      </c>
      <c r="E55" s="67">
        <v>56.7</v>
      </c>
      <c r="F55" s="67">
        <f t="shared" si="3"/>
        <v>56.7</v>
      </c>
      <c r="G55" s="32"/>
      <c r="H55" s="32"/>
      <c r="I55" s="32"/>
      <c r="J55" s="32"/>
      <c r="K55" s="32"/>
      <c r="L55" s="32"/>
      <c r="M55" s="32"/>
      <c r="N55" s="32"/>
      <c r="O55" s="32"/>
      <c r="P55" s="32"/>
      <c r="Q55" s="32"/>
      <c r="R55" s="32"/>
      <c r="S55" s="32"/>
      <c r="T55" s="32"/>
    </row>
    <row r="56" spans="1:20" ht="16.5" thickBot="1" x14ac:dyDescent="0.3">
      <c r="A56" s="1">
        <v>2</v>
      </c>
      <c r="B56" s="14" t="s">
        <v>55</v>
      </c>
      <c r="C56" s="31"/>
      <c r="D56" s="39"/>
      <c r="E56" s="67"/>
      <c r="F56" s="67"/>
      <c r="G56" s="32"/>
      <c r="H56" s="32"/>
      <c r="I56" s="32"/>
      <c r="J56" s="32"/>
      <c r="K56" s="32"/>
      <c r="L56" s="32"/>
      <c r="M56" s="32"/>
      <c r="N56" s="32"/>
      <c r="O56" s="32"/>
      <c r="P56" s="32"/>
      <c r="Q56" s="32"/>
      <c r="R56" s="32"/>
      <c r="S56" s="32"/>
      <c r="T56" s="32"/>
    </row>
    <row r="57" spans="1:20" ht="16.5" thickBot="1" x14ac:dyDescent="0.3">
      <c r="A57" s="1" t="s">
        <v>56</v>
      </c>
      <c r="B57" s="14" t="s">
        <v>57</v>
      </c>
      <c r="C57" s="31" t="s">
        <v>10</v>
      </c>
      <c r="D57" s="39">
        <v>1</v>
      </c>
      <c r="E57" s="67">
        <v>47.25</v>
      </c>
      <c r="F57" s="67">
        <f t="shared" si="3"/>
        <v>47.25</v>
      </c>
      <c r="G57" s="32"/>
      <c r="H57" s="32"/>
      <c r="I57" s="32"/>
      <c r="J57" s="32"/>
      <c r="K57" s="32"/>
      <c r="L57" s="32"/>
      <c r="M57" s="32"/>
      <c r="N57" s="32"/>
      <c r="O57" s="32"/>
      <c r="P57" s="32"/>
      <c r="Q57" s="32"/>
      <c r="R57" s="32"/>
      <c r="S57" s="32"/>
      <c r="T57" s="32"/>
    </row>
    <row r="58" spans="1:20" ht="16.5" thickBot="1" x14ac:dyDescent="0.3">
      <c r="A58" s="1" t="s">
        <v>58</v>
      </c>
      <c r="B58" s="14" t="s">
        <v>59</v>
      </c>
      <c r="C58" s="31"/>
      <c r="D58" s="39"/>
      <c r="E58" s="67"/>
      <c r="F58" s="67"/>
      <c r="G58" s="32"/>
      <c r="H58" s="32"/>
      <c r="I58" s="32"/>
      <c r="J58" s="32"/>
      <c r="K58" s="32"/>
      <c r="L58" s="32"/>
      <c r="M58" s="32"/>
      <c r="N58" s="32"/>
      <c r="O58" s="32"/>
      <c r="P58" s="32"/>
      <c r="Q58" s="32"/>
      <c r="R58" s="32"/>
      <c r="S58" s="32"/>
      <c r="T58" s="32"/>
    </row>
    <row r="59" spans="1:20" ht="36" customHeight="1" thickBot="1" x14ac:dyDescent="0.3">
      <c r="A59" s="1" t="s">
        <v>60</v>
      </c>
      <c r="B59" s="9" t="s">
        <v>100</v>
      </c>
      <c r="C59" s="31" t="s">
        <v>17</v>
      </c>
      <c r="D59" s="39">
        <v>9</v>
      </c>
      <c r="E59" s="67">
        <v>14.18</v>
      </c>
      <c r="F59" s="67">
        <f t="shared" si="3"/>
        <v>127.62</v>
      </c>
      <c r="G59" s="32"/>
      <c r="H59" s="32"/>
      <c r="I59" s="32"/>
      <c r="J59" s="32"/>
      <c r="K59" s="32"/>
      <c r="L59" s="32"/>
      <c r="M59" s="32"/>
      <c r="N59" s="32"/>
      <c r="O59" s="32"/>
      <c r="P59" s="32"/>
      <c r="Q59" s="32"/>
      <c r="R59" s="32"/>
      <c r="S59" s="32"/>
      <c r="T59" s="32"/>
    </row>
    <row r="60" spans="1:20" ht="36" customHeight="1" thickBot="1" x14ac:dyDescent="0.3">
      <c r="A60" s="1" t="s">
        <v>61</v>
      </c>
      <c r="B60" s="9" t="s">
        <v>101</v>
      </c>
      <c r="C60" s="31" t="s">
        <v>17</v>
      </c>
      <c r="D60" s="39">
        <v>12</v>
      </c>
      <c r="E60" s="67">
        <v>12.55</v>
      </c>
      <c r="F60" s="67">
        <f t="shared" si="3"/>
        <v>150.6</v>
      </c>
      <c r="G60" s="32"/>
      <c r="H60" s="32"/>
      <c r="I60" s="32"/>
      <c r="J60" s="32"/>
      <c r="K60" s="32"/>
      <c r="L60" s="32"/>
      <c r="M60" s="32"/>
      <c r="N60" s="32"/>
      <c r="O60" s="32"/>
      <c r="P60" s="32"/>
      <c r="Q60" s="32"/>
      <c r="R60" s="32"/>
      <c r="S60" s="32"/>
      <c r="T60" s="32"/>
    </row>
    <row r="61" spans="1:20" ht="30.75" thickBot="1" x14ac:dyDescent="0.3">
      <c r="A61" s="1" t="s">
        <v>62</v>
      </c>
      <c r="B61" s="9" t="s">
        <v>63</v>
      </c>
      <c r="C61" s="31" t="s">
        <v>12</v>
      </c>
      <c r="D61" s="39">
        <v>1</v>
      </c>
      <c r="E61" s="67">
        <v>162.75</v>
      </c>
      <c r="F61" s="67">
        <f t="shared" si="3"/>
        <v>162.75</v>
      </c>
      <c r="G61" s="32"/>
      <c r="H61" s="32"/>
      <c r="I61" s="32"/>
      <c r="J61" s="32"/>
      <c r="K61" s="32"/>
      <c r="L61" s="32"/>
      <c r="M61" s="32"/>
      <c r="N61" s="32"/>
      <c r="O61" s="32"/>
      <c r="P61" s="32"/>
      <c r="Q61" s="32"/>
      <c r="R61" s="32"/>
      <c r="S61" s="32"/>
      <c r="T61" s="32"/>
    </row>
    <row r="62" spans="1:20" ht="15.75" thickBot="1" x14ac:dyDescent="0.3">
      <c r="A62" s="1" t="s">
        <v>64</v>
      </c>
      <c r="B62" s="9" t="s">
        <v>65</v>
      </c>
      <c r="C62" s="31" t="s">
        <v>10</v>
      </c>
      <c r="D62" s="39">
        <v>1</v>
      </c>
      <c r="E62" s="67">
        <v>56.7</v>
      </c>
      <c r="F62" s="67">
        <f t="shared" si="3"/>
        <v>56.7</v>
      </c>
      <c r="G62" s="32"/>
      <c r="H62" s="32"/>
      <c r="I62" s="32"/>
      <c r="J62" s="32"/>
      <c r="K62" s="32"/>
      <c r="L62" s="32"/>
      <c r="M62" s="32"/>
      <c r="N62" s="32"/>
      <c r="O62" s="32"/>
      <c r="P62" s="32"/>
      <c r="Q62" s="32"/>
      <c r="R62" s="32"/>
      <c r="S62" s="32"/>
      <c r="T62" s="32"/>
    </row>
    <row r="63" spans="1:20" ht="15.75" thickBot="1" x14ac:dyDescent="0.3">
      <c r="A63" s="1">
        <v>3</v>
      </c>
      <c r="B63" s="6" t="s">
        <v>66</v>
      </c>
      <c r="C63" s="2" t="s">
        <v>17</v>
      </c>
      <c r="D63" s="36">
        <v>1708</v>
      </c>
      <c r="E63" s="67">
        <v>11.55</v>
      </c>
      <c r="F63" s="67">
        <f t="shared" si="3"/>
        <v>19727.400000000001</v>
      </c>
    </row>
    <row r="64" spans="1:20" ht="30.75" thickBot="1" x14ac:dyDescent="0.3">
      <c r="A64" s="1" t="s">
        <v>67</v>
      </c>
      <c r="B64" s="6" t="s">
        <v>68</v>
      </c>
      <c r="C64" s="2" t="s">
        <v>17</v>
      </c>
      <c r="D64" s="36">
        <v>1708</v>
      </c>
      <c r="E64" s="67">
        <v>1.21</v>
      </c>
      <c r="F64" s="67">
        <f t="shared" si="3"/>
        <v>2066.6799999999998</v>
      </c>
    </row>
    <row r="65" spans="1:9" ht="15.75" thickBot="1" x14ac:dyDescent="0.3">
      <c r="A65" s="1">
        <v>4</v>
      </c>
      <c r="B65" s="6" t="s">
        <v>69</v>
      </c>
      <c r="C65" s="2" t="s">
        <v>12</v>
      </c>
      <c r="D65" s="36">
        <v>1</v>
      </c>
      <c r="E65" s="67">
        <v>367.5</v>
      </c>
      <c r="F65" s="67">
        <f t="shared" si="3"/>
        <v>367.5</v>
      </c>
    </row>
    <row r="66" spans="1:9" ht="30.75" thickBot="1" x14ac:dyDescent="0.3">
      <c r="A66" s="1">
        <v>5</v>
      </c>
      <c r="B66" s="6" t="s">
        <v>70</v>
      </c>
      <c r="C66" s="2" t="s">
        <v>12</v>
      </c>
      <c r="D66" s="36">
        <v>3</v>
      </c>
      <c r="E66" s="67">
        <v>577.5</v>
      </c>
      <c r="F66" s="67">
        <f t="shared" si="3"/>
        <v>1732.5</v>
      </c>
    </row>
    <row r="67" spans="1:9" ht="15.75" thickBot="1" x14ac:dyDescent="0.3">
      <c r="A67" s="1">
        <v>5</v>
      </c>
      <c r="B67" s="6" t="s">
        <v>71</v>
      </c>
      <c r="C67" s="31"/>
      <c r="D67" s="39"/>
      <c r="E67" s="67">
        <v>0</v>
      </c>
      <c r="F67" s="67">
        <f t="shared" si="3"/>
        <v>0</v>
      </c>
      <c r="G67" s="32"/>
      <c r="H67" s="32"/>
      <c r="I67" s="32"/>
    </row>
    <row r="68" spans="1:9" ht="15.75" thickBot="1" x14ac:dyDescent="0.3">
      <c r="A68" s="1" t="s">
        <v>72</v>
      </c>
      <c r="B68" s="6" t="s">
        <v>102</v>
      </c>
      <c r="C68" s="31" t="s">
        <v>17</v>
      </c>
      <c r="D68" s="39">
        <v>126</v>
      </c>
      <c r="E68" s="67">
        <v>2.42</v>
      </c>
      <c r="F68" s="67">
        <f t="shared" si="3"/>
        <v>304.92</v>
      </c>
      <c r="G68" s="32"/>
      <c r="H68" s="32"/>
      <c r="I68" s="32"/>
    </row>
    <row r="69" spans="1:9" ht="15.75" thickBot="1" x14ac:dyDescent="0.3">
      <c r="A69" s="1" t="s">
        <v>73</v>
      </c>
      <c r="B69" s="6" t="s">
        <v>103</v>
      </c>
      <c r="C69" s="31" t="s">
        <v>17</v>
      </c>
      <c r="D69" s="39">
        <v>132</v>
      </c>
      <c r="E69" s="67">
        <v>1.21</v>
      </c>
      <c r="F69" s="67">
        <f t="shared" si="3"/>
        <v>159.72</v>
      </c>
      <c r="G69" s="32"/>
      <c r="H69" s="32"/>
      <c r="I69" s="32"/>
    </row>
    <row r="70" spans="1:9" ht="30.75" thickBot="1" x14ac:dyDescent="0.3">
      <c r="A70" s="1">
        <v>6</v>
      </c>
      <c r="B70" s="6" t="s">
        <v>74</v>
      </c>
      <c r="C70" s="2" t="s">
        <v>17</v>
      </c>
      <c r="D70" s="36">
        <v>1766</v>
      </c>
      <c r="E70" s="67">
        <v>14.18</v>
      </c>
      <c r="F70" s="67">
        <f t="shared" si="3"/>
        <v>25041.88</v>
      </c>
    </row>
    <row r="71" spans="1:9" x14ac:dyDescent="0.25">
      <c r="A71" s="47">
        <v>7</v>
      </c>
      <c r="B71" s="10" t="s">
        <v>75</v>
      </c>
      <c r="C71" s="47" t="s">
        <v>17</v>
      </c>
      <c r="D71" s="54">
        <v>1944</v>
      </c>
      <c r="E71" s="62">
        <v>1</v>
      </c>
      <c r="F71" s="67">
        <f>+ROUND(E71*D71,2)</f>
        <v>1944</v>
      </c>
    </row>
    <row r="72" spans="1:9" ht="15.75" thickBot="1" x14ac:dyDescent="0.3">
      <c r="A72" s="48"/>
      <c r="B72" s="9" t="s">
        <v>76</v>
      </c>
      <c r="C72" s="48"/>
      <c r="D72" s="56"/>
      <c r="E72" s="63"/>
      <c r="F72" s="67"/>
    </row>
    <row r="73" spans="1:9" ht="15.75" thickBot="1" x14ac:dyDescent="0.3">
      <c r="A73" s="1">
        <v>8</v>
      </c>
      <c r="B73" s="10" t="s">
        <v>77</v>
      </c>
      <c r="C73" s="2" t="s">
        <v>17</v>
      </c>
      <c r="D73" s="36">
        <v>236</v>
      </c>
      <c r="E73" s="67">
        <v>1</v>
      </c>
      <c r="F73" s="67">
        <f t="shared" si="3"/>
        <v>236</v>
      </c>
    </row>
    <row r="74" spans="1:9" ht="30" x14ac:dyDescent="0.25">
      <c r="A74" s="54">
        <v>9</v>
      </c>
      <c r="B74" s="15" t="s">
        <v>78</v>
      </c>
      <c r="C74" s="57" t="s">
        <v>17</v>
      </c>
      <c r="D74" s="54">
        <v>62</v>
      </c>
      <c r="E74" s="64">
        <v>17.850000000000001</v>
      </c>
      <c r="F74" s="64">
        <f t="shared" si="3"/>
        <v>1106.7</v>
      </c>
    </row>
    <row r="75" spans="1:9" ht="30" x14ac:dyDescent="0.25">
      <c r="A75" s="55"/>
      <c r="B75" s="22" t="s">
        <v>79</v>
      </c>
      <c r="C75" s="58"/>
      <c r="D75" s="55"/>
      <c r="E75" s="65"/>
      <c r="F75" s="65"/>
    </row>
    <row r="76" spans="1:9" ht="45.75" thickBot="1" x14ac:dyDescent="0.3">
      <c r="A76" s="56"/>
      <c r="B76" s="27" t="s">
        <v>80</v>
      </c>
      <c r="C76" s="59"/>
      <c r="D76" s="56"/>
      <c r="E76" s="66"/>
      <c r="F76" s="66"/>
    </row>
    <row r="77" spans="1:9" ht="30.75" thickBot="1" x14ac:dyDescent="0.3">
      <c r="A77" s="1">
        <v>10</v>
      </c>
      <c r="B77" s="27" t="s">
        <v>81</v>
      </c>
      <c r="C77" s="2" t="s">
        <v>12</v>
      </c>
      <c r="D77" s="36">
        <v>11</v>
      </c>
      <c r="E77" s="67">
        <v>1180.2</v>
      </c>
      <c r="F77" s="67">
        <f t="shared" si="3"/>
        <v>12982.2</v>
      </c>
    </row>
    <row r="78" spans="1:9" ht="30.75" thickBot="1" x14ac:dyDescent="0.3">
      <c r="A78" s="1">
        <v>11</v>
      </c>
      <c r="B78" s="3" t="s">
        <v>82</v>
      </c>
      <c r="C78" s="2" t="s">
        <v>12</v>
      </c>
      <c r="D78" s="36">
        <v>1</v>
      </c>
      <c r="E78" s="67">
        <v>484.05</v>
      </c>
      <c r="F78" s="67">
        <f t="shared" si="3"/>
        <v>484.05</v>
      </c>
    </row>
    <row r="79" spans="1:9" ht="30.75" thickBot="1" x14ac:dyDescent="0.3">
      <c r="A79" s="1">
        <v>12</v>
      </c>
      <c r="B79" s="3" t="s">
        <v>83</v>
      </c>
      <c r="C79" s="31" t="s">
        <v>12</v>
      </c>
      <c r="D79" s="39">
        <v>10</v>
      </c>
      <c r="E79" s="67">
        <v>42.74</v>
      </c>
      <c r="F79" s="67">
        <f t="shared" si="3"/>
        <v>427.4</v>
      </c>
    </row>
    <row r="80" spans="1:9" ht="15.75" thickBot="1" x14ac:dyDescent="0.3">
      <c r="A80" s="1">
        <v>13</v>
      </c>
      <c r="B80" s="3" t="s">
        <v>84</v>
      </c>
      <c r="C80" s="31" t="s">
        <v>12</v>
      </c>
      <c r="D80" s="39">
        <v>1</v>
      </c>
      <c r="E80" s="67">
        <v>30.45</v>
      </c>
      <c r="F80" s="67">
        <f t="shared" si="3"/>
        <v>30.45</v>
      </c>
    </row>
    <row r="81" spans="1:6" ht="15.75" thickBot="1" x14ac:dyDescent="0.3">
      <c r="A81" s="1">
        <v>14</v>
      </c>
      <c r="B81" s="6" t="s">
        <v>85</v>
      </c>
      <c r="C81" s="31" t="s">
        <v>86</v>
      </c>
      <c r="D81" s="39">
        <v>1</v>
      </c>
      <c r="E81" s="67">
        <v>262.5</v>
      </c>
      <c r="F81" s="67">
        <f t="shared" si="3"/>
        <v>262.5</v>
      </c>
    </row>
    <row r="82" spans="1:6" ht="15.75" thickBot="1" x14ac:dyDescent="0.3">
      <c r="A82" s="1"/>
      <c r="B82" s="21" t="s">
        <v>87</v>
      </c>
      <c r="C82" s="31"/>
      <c r="D82" s="39"/>
      <c r="E82" s="67"/>
      <c r="F82" s="67"/>
    </row>
    <row r="83" spans="1:6" x14ac:dyDescent="0.25">
      <c r="A83" s="47">
        <v>1</v>
      </c>
      <c r="B83" s="10" t="s">
        <v>88</v>
      </c>
      <c r="C83" s="49" t="s">
        <v>12</v>
      </c>
      <c r="D83" s="51">
        <v>1</v>
      </c>
      <c r="E83" s="64">
        <v>47.25</v>
      </c>
      <c r="F83" s="64">
        <f t="shared" si="3"/>
        <v>47.25</v>
      </c>
    </row>
    <row r="84" spans="1:6" ht="15.75" thickBot="1" x14ac:dyDescent="0.3">
      <c r="A84" s="48"/>
      <c r="B84" s="9" t="s">
        <v>89</v>
      </c>
      <c r="C84" s="50"/>
      <c r="D84" s="52"/>
      <c r="E84" s="66"/>
      <c r="F84" s="66"/>
    </row>
    <row r="85" spans="1:6" ht="15.75" thickBot="1" x14ac:dyDescent="0.3">
      <c r="A85" s="1">
        <v>2</v>
      </c>
      <c r="B85" s="9" t="s">
        <v>90</v>
      </c>
      <c r="C85" s="31" t="s">
        <v>12</v>
      </c>
      <c r="D85" s="39">
        <v>1</v>
      </c>
      <c r="E85" s="67">
        <v>194.25</v>
      </c>
      <c r="F85" s="67">
        <f t="shared" si="3"/>
        <v>194.25</v>
      </c>
    </row>
    <row r="86" spans="1:6" x14ac:dyDescent="0.25">
      <c r="A86" s="47">
        <v>3</v>
      </c>
      <c r="B86" s="10" t="s">
        <v>91</v>
      </c>
      <c r="C86" s="47" t="s">
        <v>12</v>
      </c>
      <c r="D86" s="54">
        <v>1</v>
      </c>
      <c r="E86" s="64">
        <v>577.5</v>
      </c>
      <c r="F86" s="64">
        <f t="shared" si="3"/>
        <v>577.5</v>
      </c>
    </row>
    <row r="87" spans="1:6" x14ac:dyDescent="0.25">
      <c r="A87" s="53"/>
      <c r="B87" s="10" t="s">
        <v>92</v>
      </c>
      <c r="C87" s="53"/>
      <c r="D87" s="55"/>
      <c r="E87" s="65"/>
      <c r="F87" s="65"/>
    </row>
    <row r="88" spans="1:6" ht="15.75" thickBot="1" x14ac:dyDescent="0.3">
      <c r="A88" s="48"/>
      <c r="B88" s="9" t="s">
        <v>93</v>
      </c>
      <c r="C88" s="48"/>
      <c r="D88" s="56"/>
      <c r="E88" s="66"/>
      <c r="F88" s="66"/>
    </row>
    <row r="89" spans="1:6" x14ac:dyDescent="0.25">
      <c r="A89" s="40"/>
      <c r="B89" s="41"/>
      <c r="C89" s="41"/>
      <c r="D89" s="41" t="s">
        <v>108</v>
      </c>
      <c r="E89" s="45"/>
      <c r="F89" s="68">
        <f>+SUM(F12:F88)</f>
        <v>114806.58999999998</v>
      </c>
    </row>
    <row r="90" spans="1:6" x14ac:dyDescent="0.25">
      <c r="A90" s="40"/>
      <c r="B90" s="41"/>
      <c r="C90" s="41"/>
      <c r="D90" s="41" t="s">
        <v>109</v>
      </c>
      <c r="E90" s="46"/>
      <c r="F90" s="69">
        <f>+ROUND(F89*0.21,2)</f>
        <v>24109.38</v>
      </c>
    </row>
    <row r="91" spans="1:6" x14ac:dyDescent="0.25">
      <c r="A91" s="40"/>
      <c r="B91" s="41"/>
      <c r="C91" s="41"/>
      <c r="D91" s="41" t="s">
        <v>110</v>
      </c>
      <c r="E91" s="46"/>
      <c r="F91" s="70">
        <f>+SUM(F89:F90)</f>
        <v>138915.96999999997</v>
      </c>
    </row>
  </sheetData>
  <sheetProtection algorithmName="SHA-512" hashValue="6fXN/Po8BfyqqcHjw6LOR2VfJ6Gh7xeNR1Kl+IBpM6KjuKLlUF1I9VegUji0l/n9jNATDWj2iisTf0GdhzgkqA==" saltValue="yPcjafFY/yHNFdhCPRHKWw==" spinCount="100000" sheet="1" objects="1" scenarios="1" formatCells="0" formatColumns="0" formatRows="0"/>
  <mergeCells count="33">
    <mergeCell ref="E83:E84"/>
    <mergeCell ref="F83:F84"/>
    <mergeCell ref="E86:E88"/>
    <mergeCell ref="F86:F88"/>
    <mergeCell ref="E25:E27"/>
    <mergeCell ref="F25:F27"/>
    <mergeCell ref="B2:G2"/>
    <mergeCell ref="B4:F5"/>
    <mergeCell ref="E71:E72"/>
    <mergeCell ref="E74:E76"/>
    <mergeCell ref="F74:F76"/>
    <mergeCell ref="E18:E21"/>
    <mergeCell ref="F18:F21"/>
    <mergeCell ref="E12:E16"/>
    <mergeCell ref="F12:F16"/>
    <mergeCell ref="A12:A16"/>
    <mergeCell ref="C12:C16"/>
    <mergeCell ref="D12:D16"/>
    <mergeCell ref="A18:A21"/>
    <mergeCell ref="C18:C21"/>
    <mergeCell ref="D18:D21"/>
    <mergeCell ref="A71:A72"/>
    <mergeCell ref="C71:C72"/>
    <mergeCell ref="D71:D72"/>
    <mergeCell ref="A74:A76"/>
    <mergeCell ref="C74:C76"/>
    <mergeCell ref="D74:D76"/>
    <mergeCell ref="A83:A84"/>
    <mergeCell ref="C83:C84"/>
    <mergeCell ref="D83:D84"/>
    <mergeCell ref="A86:A88"/>
    <mergeCell ref="C86:C88"/>
    <mergeCell ref="D86:D88"/>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9C01E22CDC100742A3DB0D0AE0795734" ma:contentTypeVersion="16" ma:contentTypeDescription="Kurkite naują dokumentą." ma:contentTypeScope="" ma:versionID="37c0233320038175a436745c1c2e4fe5">
  <xsd:schema xmlns:xsd="http://www.w3.org/2001/XMLSchema" xmlns:xs="http://www.w3.org/2001/XMLSchema" xmlns:p="http://schemas.microsoft.com/office/2006/metadata/properties" xmlns:ns2="9249c3ae-cb38-40ec-b890-aafdf3df4097" xmlns:ns3="5dbf4478-9bb5-4f1f-b596-fd18c27cbaed" targetNamespace="http://schemas.microsoft.com/office/2006/metadata/properties" ma:root="true" ma:fieldsID="b83efada7a444363b4a97773aa287ff2" ns2:_="" ns3:_="">
    <xsd:import namespace="9249c3ae-cb38-40ec-b890-aafdf3df4097"/>
    <xsd:import namespace="5dbf4478-9bb5-4f1f-b596-fd18c27cbae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3:SharedWithUsers" minOccurs="0"/>
                <xsd:element ref="ns3:SharedWithDetails" minOccurs="0"/>
                <xsd:element ref="ns2:lcf76f155ced4ddcb4097134ff3c332f" minOccurs="0"/>
                <xsd:element ref="ns3:TaxCatchAll"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249c3ae-cb38-40ec-b890-aafdf3df409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DateTaken" ma:index="13" nillable="true" ma:displayName="MediaServiceDateTaken" ma:hidden="true" ma:internalName="MediaServiceDateTake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Vaizdų žymės" ma:readOnly="false" ma:fieldId="{5cf76f15-5ced-4ddc-b409-7134ff3c332f}" ma:taxonomyMulti="true" ma:sspId="4c451ee3-0e0f-4253-9e21-9069feb97381" ma:termSetId="09814cd3-568e-fe90-9814-8d621ff8fb84" ma:anchorId="fba54fb3-c3e1-fe81-a776-ca4b69148c4d" ma:open="true" ma:isKeyword="false">
      <xsd:complexType>
        <xsd:sequence>
          <xsd:element ref="pc:Terms" minOccurs="0" maxOccurs="1"/>
        </xsd:sequence>
      </xsd:complexType>
    </xsd:element>
    <xsd:element name="MediaLengthInSeconds" ma:index="23"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5dbf4478-9bb5-4f1f-b596-fd18c27cbaed" elementFormDefault="qualified">
    <xsd:import namespace="http://schemas.microsoft.com/office/2006/documentManagement/types"/>
    <xsd:import namespace="http://schemas.microsoft.com/office/infopath/2007/PartnerControls"/>
    <xsd:element name="SharedWithUsers" ma:index="18"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Bendrinta su išsamia informacija" ma:internalName="SharedWithDetails" ma:readOnly="true">
      <xsd:simpleType>
        <xsd:restriction base="dms:Note">
          <xsd:maxLength value="255"/>
        </xsd:restriction>
      </xsd:simpleType>
    </xsd:element>
    <xsd:element name="TaxCatchAll" ma:index="22" nillable="true" ma:displayName="Taxonomy Catch All Column" ma:hidden="true" ma:list="{50f97ac4-3112-42c9-a5cd-f12404eada76}" ma:internalName="TaxCatchAll" ma:showField="CatchAllData" ma:web="5dbf4478-9bb5-4f1f-b596-fd18c27cbae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695B589-DE92-45D6-BCF5-00D1342A9FA2}"/>
</file>

<file path=customXml/itemProps2.xml><?xml version="1.0" encoding="utf-8"?>
<ds:datastoreItem xmlns:ds="http://schemas.openxmlformats.org/officeDocument/2006/customXml" ds:itemID="{D7ED87C5-6C57-419B-BA35-E4BFDEB597B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Lapas1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Vilmantas Morkūnas</cp:lastModifiedBy>
  <dcterms:created xsi:type="dcterms:W3CDTF">2022-02-09T06:21:13Z</dcterms:created>
  <dcterms:modified xsi:type="dcterms:W3CDTF">2022-06-28T07:53:54Z</dcterms:modified>
</cp:coreProperties>
</file>